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1101-Steuer-Zuw-Uml\03-Steuern\6--VergnuegungsSt\Bescheidanlagen-Muster\"/>
    </mc:Choice>
  </mc:AlternateContent>
  <bookViews>
    <workbookView xWindow="0" yWindow="255" windowWidth="11805" windowHeight="741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W23" i="1" l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K8" i="1"/>
  <c r="K9" i="1"/>
  <c r="K10" i="1"/>
  <c r="K11" i="1"/>
  <c r="K12" i="1"/>
  <c r="K13" i="1"/>
  <c r="K14" i="1"/>
  <c r="K15" i="1"/>
  <c r="K17" i="1"/>
  <c r="K18" i="1"/>
  <c r="K20" i="1"/>
  <c r="K21" i="1"/>
  <c r="K22" i="1"/>
  <c r="K23" i="1"/>
  <c r="R34" i="1" l="1"/>
  <c r="L34" i="1"/>
  <c r="F34" i="1"/>
  <c r="X23" i="1"/>
  <c r="X21" i="1"/>
  <c r="X20" i="1"/>
  <c r="X18" i="1"/>
  <c r="X17" i="1"/>
  <c r="X15" i="1"/>
  <c r="X14" i="1"/>
  <c r="X13" i="1"/>
  <c r="X12" i="1"/>
  <c r="X11" i="1"/>
  <c r="X10" i="1"/>
  <c r="X9" i="1"/>
  <c r="X8" i="1"/>
  <c r="S10" i="1" l="1"/>
  <c r="T10" i="1"/>
  <c r="U10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V19" i="1" s="1"/>
  <c r="U19" i="1"/>
  <c r="S20" i="1"/>
  <c r="T20" i="1"/>
  <c r="U20" i="1"/>
  <c r="S21" i="1"/>
  <c r="T21" i="1"/>
  <c r="U21" i="1"/>
  <c r="S22" i="1"/>
  <c r="W22" i="1" s="1"/>
  <c r="X22" i="1" s="1"/>
  <c r="T22" i="1"/>
  <c r="U22" i="1"/>
  <c r="S23" i="1"/>
  <c r="T23" i="1"/>
  <c r="U23" i="1"/>
  <c r="M10" i="1"/>
  <c r="N10" i="1"/>
  <c r="O10" i="1"/>
  <c r="M11" i="1"/>
  <c r="N11" i="1"/>
  <c r="O11" i="1"/>
  <c r="M12" i="1"/>
  <c r="N12" i="1"/>
  <c r="P12" i="1" s="1"/>
  <c r="O12" i="1"/>
  <c r="M13" i="1"/>
  <c r="N13" i="1"/>
  <c r="O13" i="1"/>
  <c r="M14" i="1"/>
  <c r="N14" i="1"/>
  <c r="O14" i="1"/>
  <c r="M15" i="1"/>
  <c r="N15" i="1"/>
  <c r="O15" i="1"/>
  <c r="P15" i="1" s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V11" i="1" l="1"/>
  <c r="V16" i="1"/>
  <c r="V15" i="1"/>
  <c r="V14" i="1"/>
  <c r="V13" i="1"/>
  <c r="V12" i="1"/>
  <c r="V23" i="1"/>
  <c r="V22" i="1"/>
  <c r="V21" i="1"/>
  <c r="V20" i="1"/>
  <c r="P20" i="1"/>
  <c r="V18" i="1"/>
  <c r="V17" i="1"/>
  <c r="V10" i="1"/>
  <c r="P17" i="1"/>
  <c r="P22" i="1"/>
  <c r="P18" i="1"/>
  <c r="P16" i="1"/>
  <c r="P21" i="1"/>
  <c r="P10" i="1"/>
  <c r="P23" i="1"/>
  <c r="P19" i="1"/>
  <c r="P14" i="1"/>
  <c r="P11" i="1"/>
  <c r="P13" i="1"/>
  <c r="W32" i="1"/>
  <c r="W33" i="1"/>
  <c r="Q32" i="1"/>
  <c r="Q33" i="1"/>
  <c r="K32" i="1"/>
  <c r="K33" i="1"/>
  <c r="G10" i="1"/>
  <c r="H10" i="1"/>
  <c r="I10" i="1"/>
  <c r="G11" i="1"/>
  <c r="H11" i="1"/>
  <c r="I11" i="1"/>
  <c r="X33" i="1" l="1"/>
  <c r="X32" i="1"/>
  <c r="J10" i="1"/>
  <c r="J11" i="1"/>
  <c r="R24" i="1" l="1"/>
  <c r="L24" i="1"/>
  <c r="F24" i="1"/>
  <c r="G7" i="1" l="1"/>
  <c r="K7" i="1" s="1"/>
  <c r="X7" i="1" s="1"/>
  <c r="H7" i="1"/>
  <c r="I7" i="1"/>
  <c r="T33" i="1"/>
  <c r="U33" i="1"/>
  <c r="S33" i="1"/>
  <c r="T32" i="1"/>
  <c r="U32" i="1"/>
  <c r="S32" i="1"/>
  <c r="T31" i="1"/>
  <c r="U31" i="1"/>
  <c r="S31" i="1"/>
  <c r="W31" i="1" s="1"/>
  <c r="N33" i="1"/>
  <c r="O33" i="1"/>
  <c r="M33" i="1"/>
  <c r="N32" i="1"/>
  <c r="O32" i="1"/>
  <c r="M32" i="1"/>
  <c r="N31" i="1"/>
  <c r="O31" i="1"/>
  <c r="M31" i="1"/>
  <c r="Q31" i="1" s="1"/>
  <c r="Q34" i="1" s="1"/>
  <c r="H31" i="1"/>
  <c r="I31" i="1"/>
  <c r="G32" i="1"/>
  <c r="G33" i="1"/>
  <c r="G31" i="1"/>
  <c r="K31" i="1" s="1"/>
  <c r="H33" i="1"/>
  <c r="I33" i="1"/>
  <c r="H32" i="1"/>
  <c r="I32" i="1"/>
  <c r="T9" i="1"/>
  <c r="U9" i="1"/>
  <c r="S9" i="1"/>
  <c r="T8" i="1"/>
  <c r="U8" i="1"/>
  <c r="S8" i="1"/>
  <c r="T7" i="1"/>
  <c r="U7" i="1"/>
  <c r="S7" i="1"/>
  <c r="N9" i="1"/>
  <c r="O9" i="1"/>
  <c r="M9" i="1"/>
  <c r="N8" i="1"/>
  <c r="O8" i="1"/>
  <c r="M8" i="1"/>
  <c r="N7" i="1"/>
  <c r="O7" i="1"/>
  <c r="M7" i="1"/>
  <c r="G8" i="1"/>
  <c r="H8" i="1"/>
  <c r="I8" i="1"/>
  <c r="G9" i="1"/>
  <c r="H9" i="1"/>
  <c r="I9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K16" i="1" s="1"/>
  <c r="X16" i="1" s="1"/>
  <c r="H16" i="1"/>
  <c r="I16" i="1"/>
  <c r="G17" i="1"/>
  <c r="H17" i="1"/>
  <c r="I17" i="1"/>
  <c r="G18" i="1"/>
  <c r="H18" i="1"/>
  <c r="I18" i="1"/>
  <c r="G19" i="1"/>
  <c r="K19" i="1" s="1"/>
  <c r="X19" i="1" s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W34" i="1" l="1"/>
  <c r="X31" i="1"/>
  <c r="Q24" i="1"/>
  <c r="W24" i="1"/>
  <c r="K24" i="1"/>
  <c r="P32" i="1"/>
  <c r="V33" i="1"/>
  <c r="J31" i="1"/>
  <c r="J21" i="1"/>
  <c r="J17" i="1"/>
  <c r="J13" i="1"/>
  <c r="J33" i="1"/>
  <c r="J23" i="1"/>
  <c r="J9" i="1"/>
  <c r="J19" i="1"/>
  <c r="J15" i="1"/>
  <c r="J22" i="1"/>
  <c r="J18" i="1"/>
  <c r="J14" i="1"/>
  <c r="J32" i="1"/>
  <c r="V32" i="1"/>
  <c r="J20" i="1"/>
  <c r="J16" i="1"/>
  <c r="J12" i="1"/>
  <c r="P9" i="1"/>
  <c r="V9" i="1"/>
  <c r="P33" i="1"/>
  <c r="V31" i="1"/>
  <c r="P31" i="1"/>
  <c r="K34" i="1"/>
  <c r="V7" i="1"/>
  <c r="P8" i="1"/>
  <c r="J8" i="1"/>
  <c r="J7" i="1"/>
  <c r="V8" i="1"/>
  <c r="P7" i="1"/>
  <c r="X34" i="1" l="1"/>
  <c r="X35" i="1" s="1"/>
  <c r="X24" i="1"/>
  <c r="X25" i="1" s="1"/>
  <c r="X37" i="1" s="1"/>
</calcChain>
</file>

<file path=xl/sharedStrings.xml><?xml version="1.0" encoding="utf-8"?>
<sst xmlns="http://schemas.openxmlformats.org/spreadsheetml/2006/main" count="42" uniqueCount="22">
  <si>
    <t>Steuersatz:</t>
  </si>
  <si>
    <t>Geräteangaben</t>
  </si>
  <si>
    <t>Aufstellungsort</t>
  </si>
  <si>
    <t>1. Quartalsmonat</t>
  </si>
  <si>
    <t>2. Quartalsmonat</t>
  </si>
  <si>
    <t>3. Quartalsmonat</t>
  </si>
  <si>
    <t>elektronisch
gezählte
Bruttokasse</t>
  </si>
  <si>
    <t>Zwischen-
summen 1</t>
  </si>
  <si>
    <t>Zwischen-
summen 2</t>
  </si>
  <si>
    <t>Steuerbetrag</t>
  </si>
  <si>
    <t xml:space="preserve"> </t>
  </si>
  <si>
    <t xml:space="preserve">2. Apparate in Gaststätten ohne Gewinnmöglichkeit </t>
  </si>
  <si>
    <r>
      <t>Steuerbetrag (</t>
    </r>
    <r>
      <rPr>
        <b/>
        <sz val="10"/>
        <rFont val="Arial"/>
        <family val="2"/>
      </rPr>
      <t>mindestens 10 Euro</t>
    </r>
    <r>
      <rPr>
        <sz val="10"/>
        <rFont val="Arial"/>
        <family val="2"/>
      </rPr>
      <t xml:space="preserve">) </t>
    </r>
  </si>
  <si>
    <t>Name</t>
  </si>
  <si>
    <t>Zulassungs-nummer</t>
  </si>
  <si>
    <t>Ausdruck</t>
  </si>
  <si>
    <t>Kassenzeichen:</t>
  </si>
  <si>
    <t xml:space="preserve">    Anlage Steuerbescheid für das</t>
  </si>
  <si>
    <t xml:space="preserve">   Kalendervierteljahr </t>
  </si>
  <si>
    <t>Gesamtsumme:</t>
  </si>
  <si>
    <t xml:space="preserve">1. Apparate in Gaststätten mit Gewinnmöglichkeit </t>
  </si>
  <si>
    <t>gemäß § 4 Abs. 4 Vergnügungssteuersatzung der Gemeinde Blankenfelde-Mahlow ist der Gesamtbetrag auf volle EURO abzurunden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</si>
</sst>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 val="double"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9" fontId="0" fillId="0" borderId="0" xfId="0" applyNumberFormat="1" applyAlignment="1">
      <alignment horizontal="left"/>
    </xf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164" fontId="1" fillId="0" borderId="6" xfId="0" applyNumberFormat="1" applyFont="1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1" fillId="0" borderId="0" xfId="0" applyNumberFormat="1" applyFont="1" applyBorder="1"/>
    <xf numFmtId="0" fontId="1" fillId="3" borderId="0" xfId="0" applyFont="1" applyFill="1" applyAlignment="1">
      <alignment horizontal="center"/>
    </xf>
    <xf numFmtId="0" fontId="0" fillId="3" borderId="0" xfId="0" applyFill="1"/>
    <xf numFmtId="164" fontId="0" fillId="0" borderId="17" xfId="0" applyNumberFormat="1" applyBorder="1"/>
    <xf numFmtId="9" fontId="1" fillId="0" borderId="0" xfId="0" applyNumberFormat="1" applyFont="1" applyAlignment="1">
      <alignment horizontal="left"/>
    </xf>
    <xf numFmtId="164" fontId="0" fillId="0" borderId="9" xfId="0" applyNumberFormat="1" applyBorder="1"/>
    <xf numFmtId="164" fontId="1" fillId="0" borderId="10" xfId="0" applyNumberFormat="1" applyFont="1" applyBorder="1"/>
    <xf numFmtId="0" fontId="0" fillId="0" borderId="9" xfId="0" applyNumberForma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0" fontId="1" fillId="0" borderId="0" xfId="0" applyFont="1" applyBorder="1"/>
    <xf numFmtId="0" fontId="0" fillId="0" borderId="9" xfId="0" applyBorder="1"/>
    <xf numFmtId="164" fontId="5" fillId="2" borderId="10" xfId="0" applyNumberFormat="1" applyFont="1" applyFill="1" applyBorder="1"/>
    <xf numFmtId="164" fontId="2" fillId="0" borderId="2" xfId="0" applyNumberFormat="1" applyFont="1" applyBorder="1"/>
    <xf numFmtId="0" fontId="2" fillId="0" borderId="9" xfId="0" applyNumberFormat="1" applyFont="1" applyBorder="1"/>
    <xf numFmtId="164" fontId="2" fillId="0" borderId="9" xfId="0" applyNumberFormat="1" applyFont="1" applyBorder="1"/>
    <xf numFmtId="164" fontId="2" fillId="0" borderId="20" xfId="0" applyNumberFormat="1" applyFont="1" applyBorder="1"/>
    <xf numFmtId="0" fontId="2" fillId="0" borderId="26" xfId="0" applyFont="1" applyBorder="1" applyAlignment="1">
      <alignment horizontal="left"/>
    </xf>
    <xf numFmtId="0" fontId="0" fillId="0" borderId="26" xfId="0" applyBorder="1"/>
    <xf numFmtId="164" fontId="1" fillId="4" borderId="9" xfId="0" applyNumberFormat="1" applyFont="1" applyFill="1" applyBorder="1"/>
    <xf numFmtId="164" fontId="5" fillId="4" borderId="10" xfId="0" applyNumberFormat="1" applyFont="1" applyFill="1" applyBorder="1"/>
    <xf numFmtId="164" fontId="4" fillId="4" borderId="24" xfId="0" applyNumberFormat="1" applyFont="1" applyFill="1" applyBorder="1"/>
    <xf numFmtId="0" fontId="2" fillId="0" borderId="27" xfId="0" applyFont="1" applyBorder="1" applyAlignment="1">
      <alignment horizontal="left"/>
    </xf>
    <xf numFmtId="164" fontId="2" fillId="0" borderId="29" xfId="0" applyNumberFormat="1" applyFont="1" applyBorder="1"/>
    <xf numFmtId="164" fontId="2" fillId="0" borderId="28" xfId="0" applyNumberFormat="1" applyFont="1" applyBorder="1"/>
    <xf numFmtId="0" fontId="2" fillId="0" borderId="19" xfId="0" applyNumberFormat="1" applyFont="1" applyBorder="1"/>
    <xf numFmtId="164" fontId="2" fillId="0" borderId="19" xfId="0" applyNumberFormat="1" applyFont="1" applyBorder="1"/>
    <xf numFmtId="164" fontId="2" fillId="0" borderId="30" xfId="0" applyNumberFormat="1" applyFont="1" applyBorder="1"/>
    <xf numFmtId="0" fontId="5" fillId="5" borderId="0" xfId="0" applyFont="1" applyFill="1"/>
    <xf numFmtId="164" fontId="4" fillId="5" borderId="0" xfId="0" applyNumberFormat="1" applyFont="1" applyFill="1"/>
    <xf numFmtId="0" fontId="3" fillId="0" borderId="19" xfId="0" applyFont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32" xfId="0" applyNumberFormat="1" applyFont="1" applyBorder="1"/>
    <xf numFmtId="164" fontId="1" fillId="4" borderId="33" xfId="0" applyNumberFormat="1" applyFont="1" applyFill="1" applyBorder="1"/>
    <xf numFmtId="164" fontId="1" fillId="0" borderId="10" xfId="0" applyNumberFormat="1" applyFont="1" applyFill="1" applyBorder="1"/>
    <xf numFmtId="164" fontId="1" fillId="0" borderId="7" xfId="0" applyNumberFormat="1" applyFont="1" applyFill="1" applyBorder="1"/>
    <xf numFmtId="0" fontId="2" fillId="0" borderId="2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2" fillId="0" borderId="28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1" fillId="4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0" fillId="0" borderId="14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2" fillId="3" borderId="18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workbookViewId="0">
      <selection activeCell="AB18" sqref="AB18"/>
    </sheetView>
  </sheetViews>
  <sheetFormatPr baseColWidth="10" defaultRowHeight="12.75" x14ac:dyDescent="0.2"/>
  <cols>
    <col min="1" max="1" width="17.5703125" customWidth="1"/>
    <col min="2" max="2" width="7.5703125" customWidth="1"/>
    <col min="3" max="3" width="16.140625" customWidth="1"/>
    <col min="4" max="4" width="13.28515625" customWidth="1"/>
    <col min="5" max="5" width="12.140625" customWidth="1"/>
    <col min="6" max="6" width="11.7109375" customWidth="1"/>
    <col min="7" max="10" width="11.7109375" hidden="1" customWidth="1"/>
    <col min="11" max="12" width="11.7109375" customWidth="1"/>
    <col min="13" max="16" width="11.7109375" hidden="1" customWidth="1"/>
    <col min="17" max="18" width="11.7109375" customWidth="1"/>
    <col min="19" max="22" width="11.7109375" hidden="1" customWidth="1"/>
    <col min="23" max="23" width="11.7109375" customWidth="1"/>
    <col min="24" max="24" width="9.5703125" customWidth="1"/>
  </cols>
  <sheetData>
    <row r="1" spans="1:24" s="10" customFormat="1" ht="15" x14ac:dyDescent="0.2">
      <c r="A1" s="10" t="s">
        <v>16</v>
      </c>
      <c r="B1" s="75"/>
      <c r="C1" s="76"/>
      <c r="D1" s="77" t="s">
        <v>17</v>
      </c>
      <c r="E1" s="78"/>
      <c r="F1" s="78"/>
      <c r="K1" s="43"/>
      <c r="L1" s="77" t="s">
        <v>18</v>
      </c>
      <c r="M1" s="78"/>
      <c r="N1" s="78"/>
      <c r="O1" s="78"/>
      <c r="P1" s="78"/>
      <c r="Q1" s="78"/>
      <c r="R1" s="43"/>
    </row>
    <row r="2" spans="1:24" x14ac:dyDescent="0.2">
      <c r="A2" s="11"/>
      <c r="B2" s="11"/>
      <c r="C2" s="11"/>
      <c r="D2" s="11"/>
    </row>
    <row r="3" spans="1:24" x14ac:dyDescent="0.2">
      <c r="A3" s="9" t="s">
        <v>20</v>
      </c>
      <c r="B3" s="9"/>
      <c r="C3" s="23"/>
      <c r="D3" s="23"/>
      <c r="E3" s="9"/>
      <c r="W3" s="9" t="s">
        <v>0</v>
      </c>
      <c r="X3" s="16">
        <v>0.11</v>
      </c>
    </row>
    <row r="4" spans="1:24" x14ac:dyDescent="0.2">
      <c r="L4" s="1"/>
      <c r="M4" s="1"/>
      <c r="N4" s="1"/>
      <c r="O4" s="1"/>
      <c r="P4" s="1"/>
    </row>
    <row r="5" spans="1:24" ht="13.5" customHeight="1" thickBot="1" x14ac:dyDescent="0.25">
      <c r="A5" s="13" t="s">
        <v>1</v>
      </c>
      <c r="B5" s="13"/>
      <c r="C5" s="13"/>
      <c r="D5" s="13"/>
      <c r="E5" s="14"/>
      <c r="F5" s="66" t="s">
        <v>3</v>
      </c>
      <c r="G5" s="67"/>
      <c r="H5" s="67"/>
      <c r="I5" s="67"/>
      <c r="J5" s="67"/>
      <c r="K5" s="68"/>
      <c r="L5" s="66" t="s">
        <v>4</v>
      </c>
      <c r="M5" s="67"/>
      <c r="N5" s="67"/>
      <c r="O5" s="67"/>
      <c r="P5" s="67"/>
      <c r="Q5" s="68"/>
      <c r="R5" s="66" t="s">
        <v>5</v>
      </c>
      <c r="S5" s="67"/>
      <c r="T5" s="67"/>
      <c r="U5" s="67"/>
      <c r="V5" s="67"/>
      <c r="W5" s="68"/>
      <c r="X5" s="64" t="s">
        <v>7</v>
      </c>
    </row>
    <row r="6" spans="1:24" ht="38.25" x14ac:dyDescent="0.2">
      <c r="A6" s="73" t="s">
        <v>2</v>
      </c>
      <c r="B6" s="74"/>
      <c r="C6" s="44" t="s">
        <v>13</v>
      </c>
      <c r="D6" s="45" t="s">
        <v>14</v>
      </c>
      <c r="E6" s="46" t="s">
        <v>15</v>
      </c>
      <c r="F6" s="47" t="s">
        <v>6</v>
      </c>
      <c r="G6" s="48"/>
      <c r="H6" s="49"/>
      <c r="I6" s="49"/>
      <c r="J6" s="49"/>
      <c r="K6" s="50" t="s">
        <v>12</v>
      </c>
      <c r="L6" s="51" t="s">
        <v>6</v>
      </c>
      <c r="M6" s="49"/>
      <c r="N6" s="49"/>
      <c r="O6" s="49"/>
      <c r="P6" s="49"/>
      <c r="Q6" s="46" t="s">
        <v>12</v>
      </c>
      <c r="R6" s="49" t="s">
        <v>6</v>
      </c>
      <c r="S6" s="49"/>
      <c r="T6" s="49"/>
      <c r="U6" s="49"/>
      <c r="V6" s="49"/>
      <c r="W6" s="46" t="s">
        <v>12</v>
      </c>
      <c r="X6" s="65"/>
    </row>
    <row r="7" spans="1:24" x14ac:dyDescent="0.2">
      <c r="A7" s="71"/>
      <c r="B7" s="72"/>
      <c r="C7" s="35"/>
      <c r="D7" s="58"/>
      <c r="E7" s="61"/>
      <c r="F7" s="36"/>
      <c r="G7" s="37">
        <f t="shared" ref="G7:G23" si="0">IF(F7&lt;90.91,10,F7*11%)</f>
        <v>10</v>
      </c>
      <c r="H7" s="38">
        <f t="shared" ref="H7:H23" si="1">IF(F7&gt;0,1,0)</f>
        <v>0</v>
      </c>
      <c r="I7" s="38">
        <f t="shared" ref="I7:I23" si="2">IF(F7&lt;117.65,0,1)</f>
        <v>0</v>
      </c>
      <c r="J7" s="39">
        <f t="shared" ref="J7:J23" si="3">IF(H7+I7=2,F7*11%,10)</f>
        <v>10</v>
      </c>
      <c r="K7" s="39">
        <f>IF(F7="",0,G7)</f>
        <v>0</v>
      </c>
      <c r="L7" s="36"/>
      <c r="M7" s="37">
        <f>IF(L7&lt;90.91,10,L7*11%)</f>
        <v>10</v>
      </c>
      <c r="N7" s="38">
        <f>IF(L7&gt;0,1,0)</f>
        <v>0</v>
      </c>
      <c r="O7" s="38">
        <f>IF(L7&lt;117.65,0,1)</f>
        <v>0</v>
      </c>
      <c r="P7" s="39">
        <f>IF(N7+O7=2,L7*17%,10)</f>
        <v>10</v>
      </c>
      <c r="Q7" s="39">
        <f>IF(L7="",0,M7)</f>
        <v>0</v>
      </c>
      <c r="R7" s="36"/>
      <c r="S7" s="37">
        <f>IF(R7&lt;90.91,10,R7*11%)</f>
        <v>10</v>
      </c>
      <c r="T7" s="38">
        <f>IF(R7&gt;0,1,0)</f>
        <v>0</v>
      </c>
      <c r="U7" s="38">
        <f>IF(R7&lt;117.65,0,1)</f>
        <v>0</v>
      </c>
      <c r="V7" s="39">
        <f>IF(T7+U7=2,R7*17%,10)</f>
        <v>10</v>
      </c>
      <c r="W7" s="29">
        <f>IF(R7="",0,S7)</f>
        <v>0</v>
      </c>
      <c r="X7" s="32">
        <f t="shared" ref="X7:X24" si="4">SUM(W7,Q7,K7)</f>
        <v>0</v>
      </c>
    </row>
    <row r="8" spans="1:24" x14ac:dyDescent="0.2">
      <c r="A8" s="71"/>
      <c r="B8" s="72"/>
      <c r="C8" s="30"/>
      <c r="D8" s="59"/>
      <c r="E8" s="62"/>
      <c r="F8" s="36"/>
      <c r="G8" s="26">
        <f t="shared" si="0"/>
        <v>10</v>
      </c>
      <c r="H8" s="27">
        <f t="shared" si="1"/>
        <v>0</v>
      </c>
      <c r="I8" s="27">
        <f t="shared" si="2"/>
        <v>0</v>
      </c>
      <c r="J8" s="28">
        <f t="shared" si="3"/>
        <v>10</v>
      </c>
      <c r="K8" s="39">
        <f t="shared" ref="K8:K23" si="5">IF(F8="",0,G8)</f>
        <v>0</v>
      </c>
      <c r="L8" s="36"/>
      <c r="M8" s="26">
        <f>IF(L8&lt;90.91,10,L8*11%)</f>
        <v>10</v>
      </c>
      <c r="N8" s="27">
        <f>IF(L8&gt;0,1,0)</f>
        <v>0</v>
      </c>
      <c r="O8" s="27">
        <f>IF(L8&lt;117.65,0,1)</f>
        <v>0</v>
      </c>
      <c r="P8" s="28">
        <f>IF(N8+O8=2,L8*17%,10)</f>
        <v>10</v>
      </c>
      <c r="Q8" s="39">
        <f t="shared" ref="Q8:Q23" si="6">IF(L8="",0,M8)</f>
        <v>0</v>
      </c>
      <c r="R8" s="36"/>
      <c r="S8" s="26">
        <f>IF(R8&lt;90.91,10,R8*11%)</f>
        <v>10</v>
      </c>
      <c r="T8" s="27">
        <f>IF(R8&gt;0,1,0)</f>
        <v>0</v>
      </c>
      <c r="U8" s="27">
        <f>IF(R8&lt;117.65,0,1)</f>
        <v>0</v>
      </c>
      <c r="V8" s="28">
        <f>IF(T8+U8=2,R8*17%,10)</f>
        <v>10</v>
      </c>
      <c r="W8" s="40">
        <f t="shared" ref="W8:W23" si="7">IF(R8="",0,S8)</f>
        <v>0</v>
      </c>
      <c r="X8" s="32">
        <f t="shared" si="4"/>
        <v>0</v>
      </c>
    </row>
    <row r="9" spans="1:24" x14ac:dyDescent="0.2">
      <c r="A9" s="71"/>
      <c r="B9" s="72"/>
      <c r="C9" s="31"/>
      <c r="D9" s="60"/>
      <c r="E9" s="63"/>
      <c r="F9" s="36"/>
      <c r="G9" s="26">
        <f t="shared" si="0"/>
        <v>10</v>
      </c>
      <c r="H9" s="27">
        <f t="shared" si="1"/>
        <v>0</v>
      </c>
      <c r="I9" s="27">
        <f t="shared" si="2"/>
        <v>0</v>
      </c>
      <c r="J9" s="28">
        <f t="shared" si="3"/>
        <v>10</v>
      </c>
      <c r="K9" s="39">
        <f t="shared" si="5"/>
        <v>0</v>
      </c>
      <c r="L9" s="36"/>
      <c r="M9" s="26">
        <f>IF(L9&lt;90.91,10,L9*11%)</f>
        <v>10</v>
      </c>
      <c r="N9" s="27">
        <f>IF(L9&gt;0,1,0)</f>
        <v>0</v>
      </c>
      <c r="O9" s="27">
        <f>IF(L9&lt;117.65,0,1)</f>
        <v>0</v>
      </c>
      <c r="P9" s="28">
        <f>IF(N9+O9=2,L9*17%,10)</f>
        <v>10</v>
      </c>
      <c r="Q9" s="39">
        <f t="shared" si="6"/>
        <v>0</v>
      </c>
      <c r="R9" s="36"/>
      <c r="S9" s="26">
        <f>IF(R9&lt;90.91,10,R9*11%)</f>
        <v>10</v>
      </c>
      <c r="T9" s="27">
        <f>IF(R9&gt;0,1,0)</f>
        <v>0</v>
      </c>
      <c r="U9" s="27">
        <f>IF(R9&lt;117.65,0,1)</f>
        <v>0</v>
      </c>
      <c r="V9" s="28">
        <f>IF(T9+U9=2,R9*17%,10)</f>
        <v>10</v>
      </c>
      <c r="W9" s="40">
        <f t="shared" si="7"/>
        <v>0</v>
      </c>
      <c r="X9" s="32">
        <f t="shared" si="4"/>
        <v>0</v>
      </c>
    </row>
    <row r="10" spans="1:24" x14ac:dyDescent="0.2">
      <c r="A10" s="71"/>
      <c r="B10" s="72"/>
      <c r="C10" s="31"/>
      <c r="D10" s="60"/>
      <c r="E10" s="63"/>
      <c r="F10" s="36"/>
      <c r="G10" s="26">
        <f t="shared" si="0"/>
        <v>10</v>
      </c>
      <c r="H10" s="27">
        <f t="shared" si="1"/>
        <v>0</v>
      </c>
      <c r="I10" s="27">
        <f t="shared" si="2"/>
        <v>0</v>
      </c>
      <c r="J10" s="28">
        <f t="shared" si="3"/>
        <v>10</v>
      </c>
      <c r="K10" s="39">
        <f t="shared" si="5"/>
        <v>0</v>
      </c>
      <c r="L10" s="36"/>
      <c r="M10" s="26">
        <f t="shared" ref="M10:M23" si="8">IF(L10&lt;90.91,10,L10*11%)</f>
        <v>10</v>
      </c>
      <c r="N10" s="27">
        <f t="shared" ref="N10:N23" si="9">IF(L10&gt;0,1,0)</f>
        <v>0</v>
      </c>
      <c r="O10" s="27">
        <f t="shared" ref="O10:O23" si="10">IF(L10&lt;117.65,0,1)</f>
        <v>0</v>
      </c>
      <c r="P10" s="28">
        <f t="shared" ref="P10:P23" si="11">IF(N10+O10=2,L10*17%,10)</f>
        <v>10</v>
      </c>
      <c r="Q10" s="39">
        <f t="shared" si="6"/>
        <v>0</v>
      </c>
      <c r="R10" s="36"/>
      <c r="S10" s="26">
        <f t="shared" ref="S10:S23" si="12">IF(R10&lt;90.91,10,R10*11%)</f>
        <v>10</v>
      </c>
      <c r="T10" s="27">
        <f t="shared" ref="T10:T23" si="13">IF(R10&gt;0,1,0)</f>
        <v>0</v>
      </c>
      <c r="U10" s="27">
        <f t="shared" ref="U10:U23" si="14">IF(R10&lt;117.65,0,1)</f>
        <v>0</v>
      </c>
      <c r="V10" s="28">
        <f t="shared" ref="V10:V23" si="15">IF(T10+U10=2,R10*17%,10)</f>
        <v>10</v>
      </c>
      <c r="W10" s="40">
        <f t="shared" si="7"/>
        <v>0</v>
      </c>
      <c r="X10" s="32">
        <f t="shared" si="4"/>
        <v>0</v>
      </c>
    </row>
    <row r="11" spans="1:24" x14ac:dyDescent="0.2">
      <c r="A11" s="71"/>
      <c r="B11" s="72"/>
      <c r="C11" s="31"/>
      <c r="D11" s="60"/>
      <c r="E11" s="63"/>
      <c r="F11" s="36"/>
      <c r="G11" s="26">
        <f t="shared" si="0"/>
        <v>10</v>
      </c>
      <c r="H11" s="27">
        <f t="shared" si="1"/>
        <v>0</v>
      </c>
      <c r="I11" s="27">
        <f t="shared" si="2"/>
        <v>0</v>
      </c>
      <c r="J11" s="28">
        <f t="shared" si="3"/>
        <v>10</v>
      </c>
      <c r="K11" s="39">
        <f t="shared" si="5"/>
        <v>0</v>
      </c>
      <c r="L11" s="36"/>
      <c r="M11" s="26">
        <f t="shared" si="8"/>
        <v>10</v>
      </c>
      <c r="N11" s="27">
        <f t="shared" si="9"/>
        <v>0</v>
      </c>
      <c r="O11" s="27">
        <f t="shared" si="10"/>
        <v>0</v>
      </c>
      <c r="P11" s="28">
        <f t="shared" si="11"/>
        <v>10</v>
      </c>
      <c r="Q11" s="39">
        <f t="shared" si="6"/>
        <v>0</v>
      </c>
      <c r="R11" s="36"/>
      <c r="S11" s="26">
        <f t="shared" si="12"/>
        <v>10</v>
      </c>
      <c r="T11" s="27">
        <f t="shared" si="13"/>
        <v>0</v>
      </c>
      <c r="U11" s="27">
        <f t="shared" si="14"/>
        <v>0</v>
      </c>
      <c r="V11" s="28">
        <f t="shared" si="15"/>
        <v>10</v>
      </c>
      <c r="W11" s="40">
        <f t="shared" si="7"/>
        <v>0</v>
      </c>
      <c r="X11" s="32">
        <f t="shared" si="4"/>
        <v>0</v>
      </c>
    </row>
    <row r="12" spans="1:24" x14ac:dyDescent="0.2">
      <c r="A12" s="71"/>
      <c r="B12" s="72"/>
      <c r="C12" s="31"/>
      <c r="D12" s="60"/>
      <c r="E12" s="63"/>
      <c r="F12" s="36"/>
      <c r="G12" s="2">
        <f t="shared" si="0"/>
        <v>10</v>
      </c>
      <c r="H12" s="19">
        <f t="shared" si="1"/>
        <v>0</v>
      </c>
      <c r="I12" s="19">
        <f t="shared" si="2"/>
        <v>0</v>
      </c>
      <c r="J12" s="17">
        <f t="shared" si="3"/>
        <v>10</v>
      </c>
      <c r="K12" s="39">
        <f t="shared" si="5"/>
        <v>0</v>
      </c>
      <c r="L12" s="36"/>
      <c r="M12" s="26">
        <f t="shared" si="8"/>
        <v>10</v>
      </c>
      <c r="N12" s="27">
        <f t="shared" si="9"/>
        <v>0</v>
      </c>
      <c r="O12" s="27">
        <f t="shared" si="10"/>
        <v>0</v>
      </c>
      <c r="P12" s="28">
        <f t="shared" si="11"/>
        <v>10</v>
      </c>
      <c r="Q12" s="39">
        <f t="shared" si="6"/>
        <v>0</v>
      </c>
      <c r="R12" s="36"/>
      <c r="S12" s="26">
        <f t="shared" si="12"/>
        <v>10</v>
      </c>
      <c r="T12" s="27">
        <f t="shared" si="13"/>
        <v>0</v>
      </c>
      <c r="U12" s="27">
        <f t="shared" si="14"/>
        <v>0</v>
      </c>
      <c r="V12" s="28">
        <f t="shared" si="15"/>
        <v>10</v>
      </c>
      <c r="W12" s="40">
        <f t="shared" si="7"/>
        <v>0</v>
      </c>
      <c r="X12" s="32">
        <f t="shared" si="4"/>
        <v>0</v>
      </c>
    </row>
    <row r="13" spans="1:24" x14ac:dyDescent="0.2">
      <c r="A13" s="71"/>
      <c r="B13" s="72"/>
      <c r="C13" s="31"/>
      <c r="D13" s="60"/>
      <c r="E13" s="63"/>
      <c r="F13" s="36"/>
      <c r="G13" s="2">
        <f t="shared" si="0"/>
        <v>10</v>
      </c>
      <c r="H13" s="19">
        <f t="shared" si="1"/>
        <v>0</v>
      </c>
      <c r="I13" s="19">
        <f t="shared" si="2"/>
        <v>0</v>
      </c>
      <c r="J13" s="17">
        <f t="shared" si="3"/>
        <v>10</v>
      </c>
      <c r="K13" s="39">
        <f t="shared" si="5"/>
        <v>0</v>
      </c>
      <c r="L13" s="36"/>
      <c r="M13" s="26">
        <f t="shared" si="8"/>
        <v>10</v>
      </c>
      <c r="N13" s="27">
        <f t="shared" si="9"/>
        <v>0</v>
      </c>
      <c r="O13" s="27">
        <f t="shared" si="10"/>
        <v>0</v>
      </c>
      <c r="P13" s="28">
        <f t="shared" si="11"/>
        <v>10</v>
      </c>
      <c r="Q13" s="39">
        <f t="shared" si="6"/>
        <v>0</v>
      </c>
      <c r="R13" s="36"/>
      <c r="S13" s="26">
        <f t="shared" si="12"/>
        <v>10</v>
      </c>
      <c r="T13" s="27">
        <f t="shared" si="13"/>
        <v>0</v>
      </c>
      <c r="U13" s="27">
        <f t="shared" si="14"/>
        <v>0</v>
      </c>
      <c r="V13" s="28">
        <f t="shared" si="15"/>
        <v>10</v>
      </c>
      <c r="W13" s="40">
        <f t="shared" si="7"/>
        <v>0</v>
      </c>
      <c r="X13" s="32">
        <f t="shared" si="4"/>
        <v>0</v>
      </c>
    </row>
    <row r="14" spans="1:24" x14ac:dyDescent="0.2">
      <c r="A14" s="71"/>
      <c r="B14" s="72"/>
      <c r="C14" s="31"/>
      <c r="D14" s="60"/>
      <c r="E14" s="63"/>
      <c r="F14" s="36"/>
      <c r="G14" s="2">
        <f t="shared" si="0"/>
        <v>10</v>
      </c>
      <c r="H14" s="19">
        <f t="shared" si="1"/>
        <v>0</v>
      </c>
      <c r="I14" s="19">
        <f t="shared" si="2"/>
        <v>0</v>
      </c>
      <c r="J14" s="17">
        <f t="shared" si="3"/>
        <v>10</v>
      </c>
      <c r="K14" s="39">
        <f t="shared" si="5"/>
        <v>0</v>
      </c>
      <c r="L14" s="36"/>
      <c r="M14" s="26">
        <f t="shared" si="8"/>
        <v>10</v>
      </c>
      <c r="N14" s="27">
        <f t="shared" si="9"/>
        <v>0</v>
      </c>
      <c r="O14" s="27">
        <f t="shared" si="10"/>
        <v>0</v>
      </c>
      <c r="P14" s="28">
        <f t="shared" si="11"/>
        <v>10</v>
      </c>
      <c r="Q14" s="39">
        <f t="shared" si="6"/>
        <v>0</v>
      </c>
      <c r="R14" s="36"/>
      <c r="S14" s="26">
        <f t="shared" si="12"/>
        <v>10</v>
      </c>
      <c r="T14" s="27">
        <f t="shared" si="13"/>
        <v>0</v>
      </c>
      <c r="U14" s="27">
        <f t="shared" si="14"/>
        <v>0</v>
      </c>
      <c r="V14" s="28">
        <f t="shared" si="15"/>
        <v>10</v>
      </c>
      <c r="W14" s="40">
        <f t="shared" si="7"/>
        <v>0</v>
      </c>
      <c r="X14" s="32">
        <f t="shared" si="4"/>
        <v>0</v>
      </c>
    </row>
    <row r="15" spans="1:24" x14ac:dyDescent="0.2">
      <c r="A15" s="71"/>
      <c r="B15" s="72"/>
      <c r="C15" s="31"/>
      <c r="D15" s="60"/>
      <c r="E15" s="63"/>
      <c r="F15" s="36"/>
      <c r="G15" s="2">
        <f t="shared" si="0"/>
        <v>10</v>
      </c>
      <c r="H15" s="19">
        <f t="shared" si="1"/>
        <v>0</v>
      </c>
      <c r="I15" s="19">
        <f t="shared" si="2"/>
        <v>0</v>
      </c>
      <c r="J15" s="17">
        <f t="shared" si="3"/>
        <v>10</v>
      </c>
      <c r="K15" s="39">
        <f t="shared" si="5"/>
        <v>0</v>
      </c>
      <c r="L15" s="36"/>
      <c r="M15" s="26">
        <f t="shared" si="8"/>
        <v>10</v>
      </c>
      <c r="N15" s="27">
        <f t="shared" si="9"/>
        <v>0</v>
      </c>
      <c r="O15" s="27">
        <f t="shared" si="10"/>
        <v>0</v>
      </c>
      <c r="P15" s="28">
        <f t="shared" si="11"/>
        <v>10</v>
      </c>
      <c r="Q15" s="39">
        <f t="shared" si="6"/>
        <v>0</v>
      </c>
      <c r="R15" s="36"/>
      <c r="S15" s="26">
        <f t="shared" si="12"/>
        <v>10</v>
      </c>
      <c r="T15" s="27">
        <f t="shared" si="13"/>
        <v>0</v>
      </c>
      <c r="U15" s="27">
        <f t="shared" si="14"/>
        <v>0</v>
      </c>
      <c r="V15" s="28">
        <f t="shared" si="15"/>
        <v>10</v>
      </c>
      <c r="W15" s="40">
        <f t="shared" si="7"/>
        <v>0</v>
      </c>
      <c r="X15" s="32">
        <f t="shared" si="4"/>
        <v>0</v>
      </c>
    </row>
    <row r="16" spans="1:24" x14ac:dyDescent="0.2">
      <c r="A16" s="71"/>
      <c r="B16" s="72"/>
      <c r="C16" s="31"/>
      <c r="D16" s="60"/>
      <c r="E16" s="63"/>
      <c r="F16" s="36"/>
      <c r="G16" s="2">
        <f t="shared" si="0"/>
        <v>10</v>
      </c>
      <c r="H16" s="19">
        <f t="shared" si="1"/>
        <v>0</v>
      </c>
      <c r="I16" s="19">
        <f t="shared" si="2"/>
        <v>0</v>
      </c>
      <c r="J16" s="17">
        <f t="shared" si="3"/>
        <v>10</v>
      </c>
      <c r="K16" s="39">
        <f t="shared" si="5"/>
        <v>0</v>
      </c>
      <c r="L16" s="36"/>
      <c r="M16" s="26">
        <f t="shared" si="8"/>
        <v>10</v>
      </c>
      <c r="N16" s="27">
        <f t="shared" si="9"/>
        <v>0</v>
      </c>
      <c r="O16" s="27">
        <f t="shared" si="10"/>
        <v>0</v>
      </c>
      <c r="P16" s="28">
        <f t="shared" si="11"/>
        <v>10</v>
      </c>
      <c r="Q16" s="39">
        <f t="shared" si="6"/>
        <v>0</v>
      </c>
      <c r="R16" s="36"/>
      <c r="S16" s="26">
        <f t="shared" si="12"/>
        <v>10</v>
      </c>
      <c r="T16" s="27">
        <f t="shared" si="13"/>
        <v>0</v>
      </c>
      <c r="U16" s="27">
        <f t="shared" si="14"/>
        <v>0</v>
      </c>
      <c r="V16" s="28">
        <f t="shared" si="15"/>
        <v>10</v>
      </c>
      <c r="W16" s="40">
        <f t="shared" si="7"/>
        <v>0</v>
      </c>
      <c r="X16" s="32">
        <f t="shared" si="4"/>
        <v>0</v>
      </c>
    </row>
    <row r="17" spans="1:25" x14ac:dyDescent="0.2">
      <c r="A17" s="71"/>
      <c r="B17" s="72"/>
      <c r="C17" s="31"/>
      <c r="D17" s="60"/>
      <c r="E17" s="63"/>
      <c r="F17" s="36"/>
      <c r="G17" s="2">
        <f t="shared" si="0"/>
        <v>10</v>
      </c>
      <c r="H17" s="19">
        <f t="shared" si="1"/>
        <v>0</v>
      </c>
      <c r="I17" s="19">
        <f t="shared" si="2"/>
        <v>0</v>
      </c>
      <c r="J17" s="17">
        <f t="shared" si="3"/>
        <v>10</v>
      </c>
      <c r="K17" s="39">
        <f t="shared" si="5"/>
        <v>0</v>
      </c>
      <c r="L17" s="36"/>
      <c r="M17" s="26">
        <f t="shared" si="8"/>
        <v>10</v>
      </c>
      <c r="N17" s="27">
        <f t="shared" si="9"/>
        <v>0</v>
      </c>
      <c r="O17" s="27">
        <f t="shared" si="10"/>
        <v>0</v>
      </c>
      <c r="P17" s="28">
        <f t="shared" si="11"/>
        <v>10</v>
      </c>
      <c r="Q17" s="39">
        <f t="shared" si="6"/>
        <v>0</v>
      </c>
      <c r="R17" s="36"/>
      <c r="S17" s="26">
        <f t="shared" si="12"/>
        <v>10</v>
      </c>
      <c r="T17" s="27">
        <f t="shared" si="13"/>
        <v>0</v>
      </c>
      <c r="U17" s="27">
        <f t="shared" si="14"/>
        <v>0</v>
      </c>
      <c r="V17" s="28">
        <f t="shared" si="15"/>
        <v>10</v>
      </c>
      <c r="W17" s="40">
        <f t="shared" si="7"/>
        <v>0</v>
      </c>
      <c r="X17" s="32">
        <f t="shared" si="4"/>
        <v>0</v>
      </c>
    </row>
    <row r="18" spans="1:25" x14ac:dyDescent="0.2">
      <c r="A18" s="71"/>
      <c r="B18" s="72"/>
      <c r="C18" s="31"/>
      <c r="D18" s="60"/>
      <c r="E18" s="63"/>
      <c r="F18" s="36"/>
      <c r="G18" s="2">
        <f t="shared" si="0"/>
        <v>10</v>
      </c>
      <c r="H18" s="19">
        <f t="shared" si="1"/>
        <v>0</v>
      </c>
      <c r="I18" s="19">
        <f t="shared" si="2"/>
        <v>0</v>
      </c>
      <c r="J18" s="17">
        <f t="shared" si="3"/>
        <v>10</v>
      </c>
      <c r="K18" s="39">
        <f t="shared" si="5"/>
        <v>0</v>
      </c>
      <c r="L18" s="36"/>
      <c r="M18" s="26">
        <f t="shared" si="8"/>
        <v>10</v>
      </c>
      <c r="N18" s="27">
        <f t="shared" si="9"/>
        <v>0</v>
      </c>
      <c r="O18" s="27">
        <f t="shared" si="10"/>
        <v>0</v>
      </c>
      <c r="P18" s="28">
        <f t="shared" si="11"/>
        <v>10</v>
      </c>
      <c r="Q18" s="39">
        <f t="shared" si="6"/>
        <v>0</v>
      </c>
      <c r="R18" s="36"/>
      <c r="S18" s="26">
        <f t="shared" si="12"/>
        <v>10</v>
      </c>
      <c r="T18" s="27">
        <f t="shared" si="13"/>
        <v>0</v>
      </c>
      <c r="U18" s="27">
        <f t="shared" si="14"/>
        <v>0</v>
      </c>
      <c r="V18" s="28">
        <f t="shared" si="15"/>
        <v>10</v>
      </c>
      <c r="W18" s="40">
        <f t="shared" si="7"/>
        <v>0</v>
      </c>
      <c r="X18" s="32">
        <f t="shared" si="4"/>
        <v>0</v>
      </c>
    </row>
    <row r="19" spans="1:25" x14ac:dyDescent="0.2">
      <c r="A19" s="71"/>
      <c r="B19" s="72"/>
      <c r="C19" s="31"/>
      <c r="D19" s="60"/>
      <c r="E19" s="63"/>
      <c r="F19" s="36"/>
      <c r="G19" s="2">
        <f t="shared" si="0"/>
        <v>10</v>
      </c>
      <c r="H19" s="19">
        <f t="shared" si="1"/>
        <v>0</v>
      </c>
      <c r="I19" s="19">
        <f t="shared" si="2"/>
        <v>0</v>
      </c>
      <c r="J19" s="17">
        <f t="shared" si="3"/>
        <v>10</v>
      </c>
      <c r="K19" s="39">
        <f t="shared" si="5"/>
        <v>0</v>
      </c>
      <c r="L19" s="36"/>
      <c r="M19" s="26">
        <f t="shared" si="8"/>
        <v>10</v>
      </c>
      <c r="N19" s="27">
        <f t="shared" si="9"/>
        <v>0</v>
      </c>
      <c r="O19" s="27">
        <f t="shared" si="10"/>
        <v>0</v>
      </c>
      <c r="P19" s="28">
        <f t="shared" si="11"/>
        <v>10</v>
      </c>
      <c r="Q19" s="39">
        <f t="shared" si="6"/>
        <v>0</v>
      </c>
      <c r="R19" s="36"/>
      <c r="S19" s="26">
        <f t="shared" si="12"/>
        <v>10</v>
      </c>
      <c r="T19" s="27">
        <f t="shared" si="13"/>
        <v>0</v>
      </c>
      <c r="U19" s="27">
        <f t="shared" si="14"/>
        <v>0</v>
      </c>
      <c r="V19" s="28">
        <f t="shared" si="15"/>
        <v>10</v>
      </c>
      <c r="W19" s="40">
        <f t="shared" si="7"/>
        <v>0</v>
      </c>
      <c r="X19" s="32">
        <f t="shared" si="4"/>
        <v>0</v>
      </c>
    </row>
    <row r="20" spans="1:25" x14ac:dyDescent="0.2">
      <c r="A20" s="71"/>
      <c r="B20" s="72"/>
      <c r="C20" s="31"/>
      <c r="D20" s="60"/>
      <c r="E20" s="63"/>
      <c r="F20" s="36"/>
      <c r="G20" s="2">
        <f t="shared" si="0"/>
        <v>10</v>
      </c>
      <c r="H20" s="19">
        <f t="shared" si="1"/>
        <v>0</v>
      </c>
      <c r="I20" s="19">
        <f t="shared" si="2"/>
        <v>0</v>
      </c>
      <c r="J20" s="17">
        <f t="shared" si="3"/>
        <v>10</v>
      </c>
      <c r="K20" s="39">
        <f t="shared" si="5"/>
        <v>0</v>
      </c>
      <c r="L20" s="36"/>
      <c r="M20" s="26">
        <f t="shared" si="8"/>
        <v>10</v>
      </c>
      <c r="N20" s="27">
        <f t="shared" si="9"/>
        <v>0</v>
      </c>
      <c r="O20" s="27">
        <f t="shared" si="10"/>
        <v>0</v>
      </c>
      <c r="P20" s="28">
        <f t="shared" si="11"/>
        <v>10</v>
      </c>
      <c r="Q20" s="39">
        <f t="shared" si="6"/>
        <v>0</v>
      </c>
      <c r="R20" s="36"/>
      <c r="S20" s="26">
        <f t="shared" si="12"/>
        <v>10</v>
      </c>
      <c r="T20" s="27">
        <f t="shared" si="13"/>
        <v>0</v>
      </c>
      <c r="U20" s="27">
        <f t="shared" si="14"/>
        <v>0</v>
      </c>
      <c r="V20" s="28">
        <f t="shared" si="15"/>
        <v>10</v>
      </c>
      <c r="W20" s="40">
        <f t="shared" si="7"/>
        <v>0</v>
      </c>
      <c r="X20" s="32">
        <f t="shared" si="4"/>
        <v>0</v>
      </c>
    </row>
    <row r="21" spans="1:25" x14ac:dyDescent="0.2">
      <c r="A21" s="71"/>
      <c r="B21" s="72"/>
      <c r="C21" s="31"/>
      <c r="D21" s="60"/>
      <c r="E21" s="63"/>
      <c r="F21" s="36"/>
      <c r="G21" s="2">
        <f t="shared" si="0"/>
        <v>10</v>
      </c>
      <c r="H21" s="19">
        <f t="shared" si="1"/>
        <v>0</v>
      </c>
      <c r="I21" s="19">
        <f t="shared" si="2"/>
        <v>0</v>
      </c>
      <c r="J21" s="17">
        <f t="shared" si="3"/>
        <v>10</v>
      </c>
      <c r="K21" s="39">
        <f t="shared" si="5"/>
        <v>0</v>
      </c>
      <c r="L21" s="36"/>
      <c r="M21" s="26">
        <f t="shared" si="8"/>
        <v>10</v>
      </c>
      <c r="N21" s="27">
        <f t="shared" si="9"/>
        <v>0</v>
      </c>
      <c r="O21" s="27">
        <f t="shared" si="10"/>
        <v>0</v>
      </c>
      <c r="P21" s="28">
        <f t="shared" si="11"/>
        <v>10</v>
      </c>
      <c r="Q21" s="39">
        <f t="shared" si="6"/>
        <v>0</v>
      </c>
      <c r="R21" s="36"/>
      <c r="S21" s="26">
        <f t="shared" si="12"/>
        <v>10</v>
      </c>
      <c r="T21" s="27">
        <f t="shared" si="13"/>
        <v>0</v>
      </c>
      <c r="U21" s="27">
        <f t="shared" si="14"/>
        <v>0</v>
      </c>
      <c r="V21" s="28">
        <f t="shared" si="15"/>
        <v>10</v>
      </c>
      <c r="W21" s="40">
        <f t="shared" si="7"/>
        <v>0</v>
      </c>
      <c r="X21" s="32">
        <f t="shared" si="4"/>
        <v>0</v>
      </c>
    </row>
    <row r="22" spans="1:25" x14ac:dyDescent="0.2">
      <c r="A22" s="71"/>
      <c r="B22" s="72"/>
      <c r="C22" s="31"/>
      <c r="D22" s="60"/>
      <c r="E22" s="63"/>
      <c r="F22" s="36"/>
      <c r="G22" s="2">
        <f t="shared" si="0"/>
        <v>10</v>
      </c>
      <c r="H22" s="19">
        <f t="shared" si="1"/>
        <v>0</v>
      </c>
      <c r="I22" s="19">
        <f t="shared" si="2"/>
        <v>0</v>
      </c>
      <c r="J22" s="17">
        <f t="shared" si="3"/>
        <v>10</v>
      </c>
      <c r="K22" s="39">
        <f t="shared" si="5"/>
        <v>0</v>
      </c>
      <c r="L22" s="36"/>
      <c r="M22" s="26">
        <f t="shared" si="8"/>
        <v>10</v>
      </c>
      <c r="N22" s="27">
        <f t="shared" si="9"/>
        <v>0</v>
      </c>
      <c r="O22" s="27">
        <f t="shared" si="10"/>
        <v>0</v>
      </c>
      <c r="P22" s="28">
        <f t="shared" si="11"/>
        <v>10</v>
      </c>
      <c r="Q22" s="39">
        <f t="shared" si="6"/>
        <v>0</v>
      </c>
      <c r="R22" s="36"/>
      <c r="S22" s="26">
        <f t="shared" si="12"/>
        <v>10</v>
      </c>
      <c r="T22" s="27">
        <f t="shared" si="13"/>
        <v>0</v>
      </c>
      <c r="U22" s="27">
        <f t="shared" si="14"/>
        <v>0</v>
      </c>
      <c r="V22" s="28">
        <f t="shared" si="15"/>
        <v>10</v>
      </c>
      <c r="W22" s="40">
        <f t="shared" si="7"/>
        <v>0</v>
      </c>
      <c r="X22" s="32">
        <f t="shared" si="4"/>
        <v>0</v>
      </c>
    </row>
    <row r="23" spans="1:25" ht="13.5" thickBot="1" x14ac:dyDescent="0.25">
      <c r="A23" s="71"/>
      <c r="B23" s="72"/>
      <c r="C23" s="31"/>
      <c r="D23" s="60"/>
      <c r="E23" s="63"/>
      <c r="F23" s="36"/>
      <c r="G23" s="2">
        <f t="shared" si="0"/>
        <v>10</v>
      </c>
      <c r="H23" s="19">
        <f t="shared" si="1"/>
        <v>0</v>
      </c>
      <c r="I23" s="19">
        <f t="shared" si="2"/>
        <v>0</v>
      </c>
      <c r="J23" s="17">
        <f t="shared" si="3"/>
        <v>10</v>
      </c>
      <c r="K23" s="39">
        <f t="shared" si="5"/>
        <v>0</v>
      </c>
      <c r="L23" s="36"/>
      <c r="M23" s="26">
        <f t="shared" si="8"/>
        <v>10</v>
      </c>
      <c r="N23" s="27">
        <f t="shared" si="9"/>
        <v>0</v>
      </c>
      <c r="O23" s="27">
        <f t="shared" si="10"/>
        <v>0</v>
      </c>
      <c r="P23" s="28">
        <f t="shared" si="11"/>
        <v>10</v>
      </c>
      <c r="Q23" s="39">
        <f t="shared" si="6"/>
        <v>0</v>
      </c>
      <c r="R23" s="36"/>
      <c r="S23" s="26">
        <f t="shared" si="12"/>
        <v>10</v>
      </c>
      <c r="T23" s="27">
        <f t="shared" si="13"/>
        <v>0</v>
      </c>
      <c r="U23" s="27">
        <f t="shared" si="14"/>
        <v>0</v>
      </c>
      <c r="V23" s="28">
        <f t="shared" si="15"/>
        <v>10</v>
      </c>
      <c r="W23" s="54">
        <f t="shared" si="7"/>
        <v>0</v>
      </c>
      <c r="X23" s="55">
        <f t="shared" si="4"/>
        <v>0</v>
      </c>
    </row>
    <row r="24" spans="1:25" ht="13.5" thickTop="1" x14ac:dyDescent="0.2">
      <c r="A24" s="7"/>
      <c r="B24" s="7"/>
      <c r="C24" s="7"/>
      <c r="D24" s="7"/>
      <c r="E24" s="8"/>
      <c r="F24" s="20">
        <f>SUM(F7:F23)</f>
        <v>0</v>
      </c>
      <c r="G24" s="6"/>
      <c r="H24" s="18"/>
      <c r="I24" s="18"/>
      <c r="J24" s="18"/>
      <c r="K24" s="56">
        <f>SUM(K7:K23)</f>
        <v>0</v>
      </c>
      <c r="L24" s="20">
        <f>SUM(L7:L23)</f>
        <v>0</v>
      </c>
      <c r="M24" s="18"/>
      <c r="N24" s="18"/>
      <c r="O24" s="18"/>
      <c r="P24" s="18"/>
      <c r="Q24" s="57">
        <f>SUM(Q7:Q23)</f>
        <v>0</v>
      </c>
      <c r="R24" s="21">
        <f>SUM(R7:R23)</f>
        <v>0</v>
      </c>
      <c r="S24" s="18"/>
      <c r="T24" s="18"/>
      <c r="U24" s="18"/>
      <c r="V24" s="18"/>
      <c r="W24" s="57">
        <f>SUM(W7:W23)</f>
        <v>0</v>
      </c>
      <c r="X24" s="33">
        <f t="shared" si="4"/>
        <v>0</v>
      </c>
      <c r="Y24" s="53"/>
    </row>
    <row r="25" spans="1:25" x14ac:dyDescent="0.2">
      <c r="A25" s="23" t="s">
        <v>21</v>
      </c>
      <c r="B25" s="23"/>
      <c r="C25" s="23"/>
      <c r="D25" s="23"/>
      <c r="E25" s="11"/>
      <c r="F25" s="22"/>
      <c r="G25" s="12"/>
      <c r="H25" s="12"/>
      <c r="I25" s="12"/>
      <c r="J25" s="12"/>
      <c r="K25" s="12"/>
      <c r="L25" s="22"/>
      <c r="M25" s="12"/>
      <c r="N25" s="12"/>
      <c r="O25" s="12"/>
      <c r="P25" s="12"/>
      <c r="Q25" s="12"/>
      <c r="R25" s="22"/>
      <c r="S25" s="12"/>
      <c r="T25" s="12"/>
      <c r="U25" s="12"/>
      <c r="V25" s="12"/>
      <c r="W25" s="12"/>
      <c r="X25" s="34">
        <f>ROUNDDOWN(X24,0)</f>
        <v>0</v>
      </c>
    </row>
    <row r="27" spans="1:25" x14ac:dyDescent="0.2">
      <c r="A27" s="9" t="s">
        <v>11</v>
      </c>
      <c r="B27" s="9"/>
      <c r="C27" s="9"/>
      <c r="D27" s="9"/>
      <c r="W27" s="9" t="s">
        <v>0</v>
      </c>
      <c r="X27" s="16">
        <v>0.06</v>
      </c>
    </row>
    <row r="28" spans="1:25" x14ac:dyDescent="0.2">
      <c r="L28" s="1"/>
      <c r="M28" s="1"/>
      <c r="N28" s="1"/>
      <c r="O28" s="1"/>
      <c r="P28" s="1"/>
    </row>
    <row r="29" spans="1:25" ht="13.5" thickBot="1" x14ac:dyDescent="0.25">
      <c r="A29" s="13" t="s">
        <v>1</v>
      </c>
      <c r="B29" s="13"/>
      <c r="C29" s="13"/>
      <c r="D29" s="13"/>
      <c r="E29" s="14"/>
      <c r="F29" s="66" t="s">
        <v>3</v>
      </c>
      <c r="G29" s="67"/>
      <c r="H29" s="67"/>
      <c r="I29" s="67"/>
      <c r="J29" s="67"/>
      <c r="K29" s="68"/>
      <c r="L29" s="66" t="s">
        <v>4</v>
      </c>
      <c r="M29" s="67"/>
      <c r="N29" s="67"/>
      <c r="O29" s="67"/>
      <c r="P29" s="67"/>
      <c r="Q29" s="68"/>
      <c r="R29" s="66" t="s">
        <v>5</v>
      </c>
      <c r="S29" s="67"/>
      <c r="T29" s="67"/>
      <c r="U29" s="67"/>
      <c r="V29" s="67"/>
      <c r="W29" s="68"/>
      <c r="X29" s="69" t="s">
        <v>8</v>
      </c>
    </row>
    <row r="30" spans="1:25" ht="38.25" x14ac:dyDescent="0.2">
      <c r="A30" s="73" t="s">
        <v>2</v>
      </c>
      <c r="B30" s="74"/>
      <c r="C30" s="44" t="s">
        <v>13</v>
      </c>
      <c r="D30" s="45" t="s">
        <v>14</v>
      </c>
      <c r="E30" s="46" t="s">
        <v>15</v>
      </c>
      <c r="F30" s="47" t="s">
        <v>6</v>
      </c>
      <c r="G30" s="50" t="s">
        <v>9</v>
      </c>
      <c r="H30" s="49"/>
      <c r="I30" s="49"/>
      <c r="J30" s="49"/>
      <c r="K30" s="50" t="s">
        <v>9</v>
      </c>
      <c r="L30" s="51" t="s">
        <v>6</v>
      </c>
      <c r="M30" s="49"/>
      <c r="N30" s="49"/>
      <c r="O30" s="49"/>
      <c r="P30" s="49"/>
      <c r="Q30" s="50" t="s">
        <v>9</v>
      </c>
      <c r="R30" s="47" t="s">
        <v>6</v>
      </c>
      <c r="S30" s="52"/>
      <c r="T30" s="52"/>
      <c r="U30" s="52"/>
      <c r="V30" s="52"/>
      <c r="W30" s="50" t="s">
        <v>9</v>
      </c>
      <c r="X30" s="70"/>
    </row>
    <row r="31" spans="1:25" x14ac:dyDescent="0.2">
      <c r="A31" s="71"/>
      <c r="B31" s="72"/>
      <c r="C31" s="35"/>
      <c r="D31" s="31"/>
      <c r="E31" s="3"/>
      <c r="F31" s="4"/>
      <c r="G31" s="2">
        <f>IF(F31&lt;90.91,10,F31*6%)</f>
        <v>10</v>
      </c>
      <c r="H31" s="19">
        <f>IF(F31&gt;0,1,0)</f>
        <v>0</v>
      </c>
      <c r="I31" s="19">
        <f>IF(F31&lt;117.65,0,1)</f>
        <v>0</v>
      </c>
      <c r="J31" s="17">
        <f>IF(H31+I31=2,F31*6%,10)</f>
        <v>10</v>
      </c>
      <c r="K31" s="28">
        <f>IF(F31&gt;0.01,G31,0)</f>
        <v>0</v>
      </c>
      <c r="L31" s="4"/>
      <c r="M31" s="2">
        <f>IF(L31&lt;90.91,10,L31*6%)</f>
        <v>10</v>
      </c>
      <c r="N31" s="19">
        <f>IF(L31&gt;0,1,0)</f>
        <v>0</v>
      </c>
      <c r="O31" s="19">
        <f>IF(L31&lt;117.65,0,1)</f>
        <v>0</v>
      </c>
      <c r="P31" s="17">
        <f>IF(N31+O31=2,L31*6%,10)</f>
        <v>10</v>
      </c>
      <c r="Q31" s="28">
        <f>IF(L31&gt;0.01,M31,0)</f>
        <v>0</v>
      </c>
      <c r="R31" s="4"/>
      <c r="S31" s="2">
        <f>IF(R31&lt;90.91,10,R31*6%)</f>
        <v>10</v>
      </c>
      <c r="T31" s="19">
        <f>IF(R31&gt;0,1,0)</f>
        <v>0</v>
      </c>
      <c r="U31" s="19">
        <f>IF(R31&lt;117.65,0,1)</f>
        <v>0</v>
      </c>
      <c r="V31" s="17">
        <f>IF(T31+U31=2,R31*6%,10)</f>
        <v>10</v>
      </c>
      <c r="W31" s="29">
        <f>IF(R31&gt;0.01,S31,0)</f>
        <v>0</v>
      </c>
      <c r="X31" s="32">
        <f>SUM(W31,Q31,K31)</f>
        <v>0</v>
      </c>
    </row>
    <row r="32" spans="1:25" x14ac:dyDescent="0.2">
      <c r="A32" s="71"/>
      <c r="B32" s="72"/>
      <c r="C32" s="24"/>
      <c r="D32" s="31"/>
      <c r="E32" s="3"/>
      <c r="F32" s="4"/>
      <c r="G32" s="2">
        <f>IF(F32&lt;90.91,10,F32*6%)</f>
        <v>10</v>
      </c>
      <c r="H32" s="19">
        <f>IF(F32&gt;0,1,0)</f>
        <v>0</v>
      </c>
      <c r="I32" s="19">
        <f>IF(F32&lt;117.65,0,1)</f>
        <v>0</v>
      </c>
      <c r="J32" s="17">
        <f>IF(H32+I32=2,F32*6%,10)</f>
        <v>10</v>
      </c>
      <c r="K32" s="28">
        <f t="shared" ref="K32:K33" si="16">IF(F32&gt;0.01,G32,0)</f>
        <v>0</v>
      </c>
      <c r="L32" s="4"/>
      <c r="M32" s="2">
        <f>IF(L32&lt;90.91,10,L32*6%)</f>
        <v>10</v>
      </c>
      <c r="N32" s="19">
        <f>IF(L32&gt;0,1,0)</f>
        <v>0</v>
      </c>
      <c r="O32" s="19">
        <f>IF(L32&lt;117.65,0,1)</f>
        <v>0</v>
      </c>
      <c r="P32" s="17">
        <f>IF(N32+O32=2,L32*6%,10)</f>
        <v>10</v>
      </c>
      <c r="Q32" s="28">
        <f t="shared" ref="Q32:Q33" si="17">IF(L32&gt;0.01,M32,0)</f>
        <v>0</v>
      </c>
      <c r="R32" s="4"/>
      <c r="S32" s="2">
        <f>IF(R32&lt;90.91,10,R32*6%)</f>
        <v>10</v>
      </c>
      <c r="T32" s="19">
        <f>IF(R32&gt;0,1,0)</f>
        <v>0</v>
      </c>
      <c r="U32" s="19">
        <f>IF(R32&lt;117.65,0,1)</f>
        <v>0</v>
      </c>
      <c r="V32" s="17">
        <f>IF(T32+U32=2,R32*6%,10)</f>
        <v>10</v>
      </c>
      <c r="W32" s="29">
        <f t="shared" ref="W32:W33" si="18">IF(R32&gt;0.01,S32,0)</f>
        <v>0</v>
      </c>
      <c r="X32" s="32">
        <f>SUM(W32,Q32,K32)</f>
        <v>0</v>
      </c>
    </row>
    <row r="33" spans="1:24" ht="13.5" thickBot="1" x14ac:dyDescent="0.25">
      <c r="A33" s="71"/>
      <c r="B33" s="72"/>
      <c r="C33" s="24"/>
      <c r="D33" s="31"/>
      <c r="E33" s="3"/>
      <c r="F33" s="5"/>
      <c r="G33" s="2">
        <f>IF(F33&lt;90.91,10,F33*6%)</f>
        <v>10</v>
      </c>
      <c r="H33" s="19">
        <f>IF(F33&gt;0,1,0)</f>
        <v>0</v>
      </c>
      <c r="I33" s="19">
        <f>IF(F33&lt;117.65,0,1)</f>
        <v>0</v>
      </c>
      <c r="J33" s="17">
        <f>IF(H33+I33=2,F33*6%,10)</f>
        <v>10</v>
      </c>
      <c r="K33" s="28">
        <f t="shared" si="16"/>
        <v>0</v>
      </c>
      <c r="L33" s="5"/>
      <c r="M33" s="2">
        <f>IF(L33&lt;90.91,10,L33*6%)</f>
        <v>10</v>
      </c>
      <c r="N33" s="19">
        <f>IF(L33&gt;0,1,0)</f>
        <v>0</v>
      </c>
      <c r="O33" s="19">
        <f>IF(L33&lt;117.65,0,1)</f>
        <v>0</v>
      </c>
      <c r="P33" s="17">
        <f>IF(N33+O33=2,L33*6%,10)</f>
        <v>10</v>
      </c>
      <c r="Q33" s="28">
        <f t="shared" si="17"/>
        <v>0</v>
      </c>
      <c r="R33" s="15"/>
      <c r="S33" s="2">
        <f>IF(R33&lt;90.91,10,R33*6%)</f>
        <v>10</v>
      </c>
      <c r="T33" s="19">
        <f>IF(R33&gt;0,1,0)</f>
        <v>0</v>
      </c>
      <c r="U33" s="19">
        <f>IF(R33&lt;117.65,0,1)</f>
        <v>0</v>
      </c>
      <c r="V33" s="17">
        <f>IF(T33+U33=2,R33*6%,10)</f>
        <v>10</v>
      </c>
      <c r="W33" s="29">
        <f t="shared" si="18"/>
        <v>0</v>
      </c>
      <c r="X33" s="32">
        <f>SUM(W33,Q33,K33)</f>
        <v>0</v>
      </c>
    </row>
    <row r="34" spans="1:24" ht="13.5" thickTop="1" x14ac:dyDescent="0.2">
      <c r="A34" s="7"/>
      <c r="B34" s="7"/>
      <c r="C34" s="7"/>
      <c r="D34" s="7"/>
      <c r="E34" s="8"/>
      <c r="F34" s="20">
        <f>SUM(F31:F33)</f>
        <v>0</v>
      </c>
      <c r="G34" s="6"/>
      <c r="H34" s="18"/>
      <c r="I34" s="18"/>
      <c r="J34" s="18"/>
      <c r="K34" s="56">
        <f>SUM(K31:K33)</f>
        <v>0</v>
      </c>
      <c r="L34" s="20">
        <f>SUM(L31:L33)</f>
        <v>0</v>
      </c>
      <c r="M34" s="18"/>
      <c r="N34" s="18"/>
      <c r="O34" s="18"/>
      <c r="P34" s="18"/>
      <c r="Q34" s="57">
        <f>SUM(Q31:Q33)</f>
        <v>0</v>
      </c>
      <c r="R34" s="21">
        <f>SUM(R31:R33)</f>
        <v>0</v>
      </c>
      <c r="S34" s="18"/>
      <c r="T34" s="18"/>
      <c r="U34" s="18"/>
      <c r="V34" s="18"/>
      <c r="W34" s="57">
        <f>SUM(W31:W33)</f>
        <v>0</v>
      </c>
      <c r="X34" s="25">
        <f>SUM(W34,Q34,K34)</f>
        <v>0</v>
      </c>
    </row>
    <row r="35" spans="1:24" x14ac:dyDescent="0.2">
      <c r="A35" s="23" t="s">
        <v>21</v>
      </c>
      <c r="B35" s="23"/>
      <c r="C35" s="23"/>
      <c r="D35" s="23"/>
      <c r="E35" s="11"/>
      <c r="F35" s="12"/>
      <c r="G35" s="12"/>
      <c r="H35" s="12"/>
      <c r="I35" s="12"/>
      <c r="J35" s="12"/>
      <c r="K35" s="12"/>
      <c r="L35" s="12"/>
      <c r="M35" s="12" t="s">
        <v>10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34">
        <f>ROUNDDOWN(X34,0)</f>
        <v>0</v>
      </c>
    </row>
    <row r="37" spans="1:24" x14ac:dyDescent="0.2">
      <c r="R37" s="41" t="s">
        <v>19</v>
      </c>
      <c r="S37" s="41"/>
      <c r="T37" s="41"/>
      <c r="U37" s="41"/>
      <c r="V37" s="41"/>
      <c r="W37" s="41"/>
      <c r="X37" s="42">
        <f>SUM(X25,X35)</f>
        <v>0</v>
      </c>
    </row>
    <row r="39" spans="1:24" ht="13.5" customHeight="1" x14ac:dyDescent="0.2"/>
  </sheetData>
  <mergeCells count="33">
    <mergeCell ref="A6:B6"/>
    <mergeCell ref="B1:C1"/>
    <mergeCell ref="D1:F1"/>
    <mergeCell ref="L1:Q1"/>
    <mergeCell ref="F5:K5"/>
    <mergeCell ref="L5:Q5"/>
    <mergeCell ref="A7:B7"/>
    <mergeCell ref="A8:B8"/>
    <mergeCell ref="A9:B9"/>
    <mergeCell ref="A31:B31"/>
    <mergeCell ref="A32:B32"/>
    <mergeCell ref="A20:B20"/>
    <mergeCell ref="A21:B21"/>
    <mergeCell ref="A22:B22"/>
    <mergeCell ref="A23:B23"/>
    <mergeCell ref="A10:B10"/>
    <mergeCell ref="A11:B11"/>
    <mergeCell ref="A12:B12"/>
    <mergeCell ref="A13:B13"/>
    <mergeCell ref="A14:B14"/>
    <mergeCell ref="A30:B30"/>
    <mergeCell ref="A33:B33"/>
    <mergeCell ref="A15:B15"/>
    <mergeCell ref="A16:B16"/>
    <mergeCell ref="A17:B17"/>
    <mergeCell ref="A18:B18"/>
    <mergeCell ref="A19:B19"/>
    <mergeCell ref="X5:X6"/>
    <mergeCell ref="F29:K29"/>
    <mergeCell ref="X29:X30"/>
    <mergeCell ref="L29:Q29"/>
    <mergeCell ref="R29:W29"/>
    <mergeCell ref="R5:W5"/>
  </mergeCells>
  <phoneticPr fontId="0" type="noConversion"/>
  <pageMargins left="0.19685039370078741" right="0.19685039370078741" top="0.51181102362204722" bottom="0.51181102362204722" header="0.51181102362204722" footer="0.51181102362204722"/>
  <pageSetup paperSize="9" orientation="landscape" r:id="rId1"/>
  <headerFooter alignWithMargins="0">
    <oddFooter xml:space="preserve">&amp;LAnlage zur Vergnügungssteuer-Anmeldung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Landeshauptstadt Wiesbaden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me2104</dc:creator>
  <cp:lastModifiedBy>Hauke, Anja</cp:lastModifiedBy>
  <cp:lastPrinted>2016-05-09T10:02:39Z</cp:lastPrinted>
  <dcterms:created xsi:type="dcterms:W3CDTF">2010-09-29T14:28:30Z</dcterms:created>
  <dcterms:modified xsi:type="dcterms:W3CDTF">2017-11-30T10:45:20Z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